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OCESOS 2021\camaras\"/>
    </mc:Choice>
  </mc:AlternateContent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" i="1" l="1"/>
  <c r="F8" i="1"/>
  <c r="E7" i="1"/>
  <c r="D8" i="1"/>
  <c r="D6" i="1"/>
  <c r="E6" i="1" s="1"/>
  <c r="D5" i="1"/>
  <c r="E5" i="1" s="1"/>
  <c r="F5" i="1" s="1"/>
  <c r="A6" i="1"/>
  <c r="A7" i="1" s="1"/>
  <c r="A8" i="1" s="1"/>
  <c r="F9" i="1" l="1"/>
  <c r="E9" i="1"/>
  <c r="F6" i="1"/>
  <c r="D9" i="1"/>
</calcChain>
</file>

<file path=xl/sharedStrings.xml><?xml version="1.0" encoding="utf-8"?>
<sst xmlns="http://schemas.openxmlformats.org/spreadsheetml/2006/main" count="18" uniqueCount="18">
  <si>
    <t>cotizacion 2</t>
  </si>
  <si>
    <t>cotizacion 3</t>
  </si>
  <si>
    <t>Descripcion</t>
  </si>
  <si>
    <t>cantid.</t>
  </si>
  <si>
    <t>item</t>
  </si>
  <si>
    <t>IED AGROINDUSTRIAL SANTIAGO DE CHOCONTA</t>
  </si>
  <si>
    <t>ESTUDIO DE MERCADO</t>
  </si>
  <si>
    <t>PROMEDIO</t>
  </si>
  <si>
    <t>HUMBERTO BALLEN MURCIA</t>
  </si>
  <si>
    <t>EDILMA STELLA JIMENEZ OVALLE</t>
  </si>
  <si>
    <t>Rector</t>
  </si>
  <si>
    <t>Secretaria ejecutiva</t>
  </si>
  <si>
    <t xml:space="preserve">Mantenimiento Preventivo y correctivo del sistema de cámaras de seguridad sede central, realizando  los cambios  de  3 cámaras que se encuentra fuera de servicio. </t>
  </si>
  <si>
    <t>Instalación de 4 cámaras adicionales, para ampliar la cobertura</t>
  </si>
  <si>
    <t>Mantenimiento preventivo y correctivo – Cambio de Disco Duro para el dvr</t>
  </si>
  <si>
    <t>Instalación de alarma Antirrobo Inalámbrica Wifi Inteligente  en 5 sedes rurales (saucio, ganguita, aguacaliente, pantano, cruces)</t>
  </si>
  <si>
    <t>Cotizacion 1</t>
  </si>
  <si>
    <t>SEPTIEMBRE 24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</si>
</sst>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0" fontId="2" fillId="0" borderId="1" xfId="0" applyFont="1" applyBorder="1" applyAlignment="1">
      <alignment wrapText="1"/>
    </xf>
    <xf numFmtId="0" fontId="0" fillId="0" borderId="1" xfId="0" applyBorder="1"/>
    <xf numFmtId="164" fontId="0" fillId="0" borderId="1" xfId="1" applyFont="1" applyBorder="1"/>
    <xf numFmtId="0" fontId="2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2" fillId="0" borderId="0" xfId="0" applyFont="1" applyFill="1" applyBorder="1" applyAlignment="1">
      <alignment wrapText="1"/>
    </xf>
    <xf numFmtId="164" fontId="0" fillId="0" borderId="0" xfId="1" applyFont="1" applyFill="1" applyBorder="1"/>
    <xf numFmtId="0" fontId="0" fillId="0" borderId="0" xfId="0" applyAlignment="1">
      <alignment horizontal="center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5" fontId="0" fillId="0" borderId="1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I9" sqref="I9"/>
    </sheetView>
  </sheetViews>
  <sheetFormatPr baseColWidth="10" defaultRowHeight="15" x14ac:dyDescent="0.25"/>
  <cols>
    <col min="1" max="1" width="7.85546875" customWidth="1"/>
    <col min="2" max="2" width="31.42578125" customWidth="1"/>
    <col min="3" max="3" width="8.7109375" customWidth="1"/>
    <col min="4" max="4" width="14.7109375" customWidth="1"/>
    <col min="5" max="5" width="12.140625" customWidth="1"/>
    <col min="6" max="6" width="13.28515625" customWidth="1"/>
  </cols>
  <sheetData>
    <row r="1" spans="1:6" x14ac:dyDescent="0.25">
      <c r="B1" t="s">
        <v>6</v>
      </c>
    </row>
    <row r="2" spans="1:6" x14ac:dyDescent="0.25">
      <c r="B2" t="s">
        <v>5</v>
      </c>
    </row>
    <row r="3" spans="1:6" x14ac:dyDescent="0.25">
      <c r="B3" t="s">
        <v>17</v>
      </c>
    </row>
    <row r="4" spans="1:6" x14ac:dyDescent="0.25">
      <c r="A4" s="3" t="s">
        <v>4</v>
      </c>
      <c r="B4" s="3" t="s">
        <v>2</v>
      </c>
      <c r="C4" s="3" t="s">
        <v>3</v>
      </c>
      <c r="D4" s="7" t="s">
        <v>16</v>
      </c>
      <c r="E4" s="6" t="s">
        <v>0</v>
      </c>
      <c r="F4" s="6" t="s">
        <v>1</v>
      </c>
    </row>
    <row r="5" spans="1:6" ht="90.75" thickBot="1" x14ac:dyDescent="0.3">
      <c r="A5" s="3">
        <v>1</v>
      </c>
      <c r="B5" s="12" t="s">
        <v>12</v>
      </c>
      <c r="C5" s="3">
        <v>1</v>
      </c>
      <c r="D5" s="3">
        <f>196350*3</f>
        <v>589050</v>
      </c>
      <c r="E5" s="3">
        <f>D5+500</f>
        <v>589550</v>
      </c>
      <c r="F5" s="3">
        <f>E5+286</f>
        <v>589836</v>
      </c>
    </row>
    <row r="6" spans="1:6" ht="45.75" thickBot="1" x14ac:dyDescent="0.3">
      <c r="A6" s="3">
        <f>A5+1</f>
        <v>2</v>
      </c>
      <c r="B6" s="12" t="s">
        <v>13</v>
      </c>
      <c r="C6" s="3">
        <v>1</v>
      </c>
      <c r="D6" s="3">
        <f>196350*4</f>
        <v>785400</v>
      </c>
      <c r="E6" s="3">
        <f>D6+500</f>
        <v>785900</v>
      </c>
      <c r="F6" s="3">
        <f>E6+298</f>
        <v>786198</v>
      </c>
    </row>
    <row r="7" spans="1:6" ht="45.75" thickBot="1" x14ac:dyDescent="0.3">
      <c r="A7" s="3">
        <f t="shared" ref="A7:A8" si="0">A6+1</f>
        <v>3</v>
      </c>
      <c r="B7" s="12" t="s">
        <v>14</v>
      </c>
      <c r="C7" s="3">
        <v>1</v>
      </c>
      <c r="D7" s="13">
        <v>535500</v>
      </c>
      <c r="E7" s="3">
        <f>548000</f>
        <v>548000</v>
      </c>
      <c r="F7" s="3"/>
    </row>
    <row r="8" spans="1:6" ht="90.75" thickBot="1" x14ac:dyDescent="0.3">
      <c r="A8" s="3">
        <f t="shared" si="0"/>
        <v>4</v>
      </c>
      <c r="B8" s="11" t="s">
        <v>15</v>
      </c>
      <c r="C8" s="3">
        <v>1</v>
      </c>
      <c r="D8" s="13">
        <f>432810*5</f>
        <v>2164050</v>
      </c>
      <c r="E8" s="3">
        <v>2786000</v>
      </c>
      <c r="F8" s="3">
        <f>E8+345</f>
        <v>2786345</v>
      </c>
    </row>
    <row r="9" spans="1:6" ht="15.75" x14ac:dyDescent="0.25">
      <c r="A9" s="3"/>
      <c r="B9" s="2"/>
      <c r="C9" s="3"/>
      <c r="D9" s="4">
        <f>SUM(D5:D8)</f>
        <v>4074000</v>
      </c>
      <c r="E9" s="13">
        <f>SUM(E5:E8)</f>
        <v>4709450</v>
      </c>
      <c r="F9" s="13">
        <f>SUM(F5:F8)</f>
        <v>4162379</v>
      </c>
    </row>
    <row r="10" spans="1:6" ht="15.75" x14ac:dyDescent="0.25">
      <c r="A10" s="3"/>
      <c r="B10" s="2"/>
      <c r="C10" s="3"/>
      <c r="D10" s="4"/>
      <c r="E10" s="3"/>
      <c r="F10" s="3"/>
    </row>
    <row r="11" spans="1:6" ht="15.75" x14ac:dyDescent="0.25">
      <c r="A11" s="3"/>
      <c r="B11" s="2"/>
      <c r="C11" s="3"/>
      <c r="D11" s="4"/>
      <c r="E11" s="3"/>
      <c r="F11" s="3"/>
    </row>
    <row r="12" spans="1:6" ht="15.75" x14ac:dyDescent="0.25">
      <c r="A12" s="3"/>
      <c r="B12" s="5"/>
      <c r="C12" s="3"/>
      <c r="D12" s="4"/>
      <c r="E12" s="3"/>
      <c r="F12" s="3"/>
    </row>
    <row r="13" spans="1:6" x14ac:dyDescent="0.25">
      <c r="D13" s="1"/>
    </row>
    <row r="14" spans="1:6" ht="15.75" x14ac:dyDescent="0.25">
      <c r="B14" s="8" t="s">
        <v>7</v>
      </c>
      <c r="D14" s="9">
        <f>(E9+D9+F9)/3</f>
        <v>4315276.333333333</v>
      </c>
    </row>
    <row r="15" spans="1:6" x14ac:dyDescent="0.25">
      <c r="D15" s="1"/>
    </row>
    <row r="17" spans="1:6" x14ac:dyDescent="0.25">
      <c r="A17" s="10"/>
      <c r="B17" s="10" t="s">
        <v>8</v>
      </c>
      <c r="C17" s="10"/>
      <c r="D17" s="10" t="s">
        <v>9</v>
      </c>
      <c r="E17" s="10"/>
      <c r="F17" s="10"/>
    </row>
    <row r="18" spans="1:6" x14ac:dyDescent="0.25">
      <c r="A18" s="10"/>
      <c r="B18" s="10" t="s">
        <v>10</v>
      </c>
      <c r="C18" s="10"/>
      <c r="D18" s="10" t="s">
        <v>11</v>
      </c>
      <c r="E18" s="10"/>
      <c r="F18" s="10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</dc:creator>
  <cp:lastModifiedBy>Usuario de Windows</cp:lastModifiedBy>
  <dcterms:created xsi:type="dcterms:W3CDTF">2021-09-13T10:15:44Z</dcterms:created>
  <dcterms:modified xsi:type="dcterms:W3CDTF">2021-09-27T22:31:37Z</dcterms:modified>
</cp:coreProperties>
</file>